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11070" activeTab="0"/>
  </bookViews>
  <sheets>
    <sheet name="F4" sheetId="1" r:id="rId1"/>
  </sheets>
  <externalReferences>
    <externalReference r:id="rId4"/>
    <externalReference r:id="rId5"/>
    <externalReference r:id="rId6"/>
  </externalReferences>
  <definedNames>
    <definedName name="Abr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e">#REF!</definedName>
    <definedName name="ENTE_PUBLICO_A">'[3]Info General'!$C$7</definedName>
    <definedName name="ENTIDAD">'[2]Info General'!$C$11</definedName>
    <definedName name="Feb">#REF!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Jul">#REF!</definedName>
    <definedName name="Jun">#REF!</definedName>
    <definedName name="Mar">#REF!</definedName>
    <definedName name="May">#REF!</definedName>
    <definedName name="TRIMESTRE">'[3]Info General'!$C$16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<sst xmlns="http://schemas.openxmlformats.org/spreadsheetml/2006/main" count="61" uniqueCount="42">
  <si>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MUNICIPIO DE LEÓN (a)
Balance Presupuestario - LDF
Del 1 de enero Al 31 de diciembre de 2018 (b)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</si>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</sst>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/>
    <xf numFmtId="0" fontId="4" fillId="0" borderId="0" xfId="20" applyFont="1">
      <alignment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0" borderId="2" xfId="20" applyFont="1" applyBorder="1">
      <alignment/>
      <protection/>
    </xf>
    <xf numFmtId="0" fontId="4" fillId="0" borderId="3" xfId="20" applyFont="1" applyBorder="1" applyAlignment="1">
      <alignment vertical="center" wrapText="1"/>
      <protection/>
    </xf>
    <xf numFmtId="41" fontId="4" fillId="0" borderId="4" xfId="20" applyNumberFormat="1" applyFont="1" applyBorder="1" applyAlignment="1">
      <alignment vertical="center"/>
      <protection/>
    </xf>
    <xf numFmtId="0" fontId="4" fillId="0" borderId="5" xfId="20" applyFont="1" applyBorder="1">
      <alignment/>
      <protection/>
    </xf>
    <xf numFmtId="0" fontId="5" fillId="0" borderId="0" xfId="20" applyFont="1" applyBorder="1" applyAlignment="1">
      <alignment vertical="center" wrapText="1"/>
      <protection/>
    </xf>
    <xf numFmtId="41" fontId="5" fillId="0" borderId="6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 wrapText="1" indent="1"/>
      <protection/>
    </xf>
    <xf numFmtId="41" fontId="4" fillId="0" borderId="6" xfId="20" applyNumberFormat="1" applyFont="1" applyFill="1" applyBorder="1" applyProtection="1">
      <alignment/>
      <protection locked="0"/>
    </xf>
    <xf numFmtId="0" fontId="4" fillId="0" borderId="0" xfId="20" applyFont="1" applyBorder="1" applyAlignment="1">
      <alignment vertical="center" wrapText="1"/>
      <protection/>
    </xf>
    <xf numFmtId="41" fontId="4" fillId="0" borderId="6" xfId="20" applyNumberFormat="1" applyFont="1" applyBorder="1" applyAlignment="1">
      <alignment vertical="center"/>
      <protection/>
    </xf>
    <xf numFmtId="41" fontId="4" fillId="3" borderId="6" xfId="20" applyNumberFormat="1" applyFont="1" applyFill="1" applyBorder="1" applyAlignment="1">
      <alignment vertical="center"/>
      <protection/>
    </xf>
    <xf numFmtId="41" fontId="3" fillId="2" borderId="1" xfId="20" applyNumberFormat="1" applyFont="1" applyFill="1" applyBorder="1" applyAlignment="1">
      <alignment horizontal="center" vertical="center"/>
      <protection/>
    </xf>
    <xf numFmtId="41" fontId="4" fillId="0" borderId="6" xfId="20" applyNumberFormat="1" applyFont="1" applyFill="1" applyBorder="1" applyAlignment="1" applyProtection="1">
      <alignment vertical="center"/>
      <protection locked="0"/>
    </xf>
    <xf numFmtId="41" fontId="3" fillId="2" borderId="1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 indent="1"/>
      <protection/>
    </xf>
    <xf numFmtId="41" fontId="4" fillId="0" borderId="0" xfId="20" applyNumberFormat="1" applyFont="1">
      <alignment/>
      <protection/>
    </xf>
    <xf numFmtId="0" fontId="4" fillId="0" borderId="5" xfId="20" applyFont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41" fontId="4" fillId="0" borderId="0" xfId="20" applyNumberFormat="1" applyFont="1" applyAlignment="1">
      <alignment vertical="center"/>
      <protection/>
    </xf>
    <xf numFmtId="0" fontId="4" fillId="0" borderId="7" xfId="20" applyFont="1" applyBorder="1">
      <alignment/>
      <protection/>
    </xf>
    <xf numFmtId="0" fontId="5" fillId="0" borderId="8" xfId="20" applyFont="1" applyBorder="1" applyAlignment="1">
      <alignment vertical="center"/>
      <protection/>
    </xf>
    <xf numFmtId="4" fontId="5" fillId="0" borderId="9" xfId="20" applyNumberFormat="1" applyFont="1" applyBorder="1" applyAlignment="1">
      <alignment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0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1057275</xdr:colOff>
      <xdr:row>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952500" cy="666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3"/>
  <sheetViews>
    <sheetView tabSelected="1" view="pageBreakPreview" zoomScaleSheetLayoutView="100" workbookViewId="0" topLeftCell="A58">
      <selection activeCell="D28" sqref="D28"/>
    </sheetView>
  </sheetViews>
  <sheetFormatPr defaultColWidth="11.421875" defaultRowHeight="15"/>
  <cols>
    <col min="1" max="1" width="0.85546875" style="1" customWidth="1"/>
    <col min="2" max="2" width="70.28125" style="1" customWidth="1"/>
    <col min="3" max="3" width="1.421875" style="1" bestFit="1" customWidth="1"/>
    <col min="4" max="4" width="16.140625" style="1" customWidth="1"/>
    <col min="5" max="5" width="17.00390625" style="1" customWidth="1"/>
    <col min="6" max="6" width="17.421875" style="1" customWidth="1"/>
    <col min="7" max="7" width="11.421875" style="1" customWidth="1"/>
    <col min="8" max="8" width="10.7109375" style="1" bestFit="1" customWidth="1"/>
    <col min="9" max="16384" width="11.421875" style="1" customWidth="1"/>
  </cols>
  <sheetData>
    <row r="1" spans="1:6" ht="12.75" customHeight="1">
      <c r="A1" s="30" t="s">
        <v>0</v>
      </c>
      <c r="B1" s="31"/>
      <c r="C1" s="31"/>
      <c r="D1" s="31"/>
      <c r="E1" s="31"/>
      <c r="F1" s="32"/>
    </row>
    <row r="2" spans="1:6" ht="12.75" customHeight="1">
      <c r="A2" s="33"/>
      <c r="B2" s="34"/>
      <c r="C2" s="34"/>
      <c r="D2" s="34"/>
      <c r="E2" s="34"/>
      <c r="F2" s="35"/>
    </row>
    <row r="3" spans="1:6" ht="12.75" customHeight="1">
      <c r="A3" s="33"/>
      <c r="B3" s="34"/>
      <c r="C3" s="34"/>
      <c r="D3" s="34"/>
      <c r="E3" s="34"/>
      <c r="F3" s="35"/>
    </row>
    <row r="4" spans="1:6" ht="12.75" customHeight="1">
      <c r="A4" s="36"/>
      <c r="B4" s="37"/>
      <c r="C4" s="37"/>
      <c r="D4" s="37"/>
      <c r="E4" s="37"/>
      <c r="F4" s="38"/>
    </row>
    <row r="5" spans="1:6" ht="22.5">
      <c r="A5" s="27" t="s">
        <v>1</v>
      </c>
      <c r="B5" s="28"/>
      <c r="C5" s="29"/>
      <c r="D5" s="2" t="s">
        <v>2</v>
      </c>
      <c r="E5" s="2" t="s">
        <v>3</v>
      </c>
      <c r="F5" s="2" t="s">
        <v>4</v>
      </c>
    </row>
    <row r="6" spans="1:6" ht="5.1" customHeight="1">
      <c r="A6" s="3"/>
      <c r="B6" s="4"/>
      <c r="C6" s="4"/>
      <c r="D6" s="5"/>
      <c r="E6" s="5"/>
      <c r="F6" s="5"/>
    </row>
    <row r="7" spans="1:6" ht="15">
      <c r="A7" s="6"/>
      <c r="B7" s="7" t="s">
        <v>5</v>
      </c>
      <c r="C7" s="7"/>
      <c r="D7" s="8">
        <v>4855491430</v>
      </c>
      <c r="E7" s="8">
        <v>5945401866.11</v>
      </c>
      <c r="F7" s="8">
        <v>5945401866.11</v>
      </c>
    </row>
    <row r="8" spans="1:6" ht="15">
      <c r="A8" s="6"/>
      <c r="B8" s="9" t="s">
        <v>6</v>
      </c>
      <c r="C8" s="9"/>
      <c r="D8" s="10">
        <v>3760462736</v>
      </c>
      <c r="E8" s="10">
        <v>4100745701.62</v>
      </c>
      <c r="F8" s="10">
        <v>4100745701.62</v>
      </c>
    </row>
    <row r="9" spans="1:6" ht="15">
      <c r="A9" s="6"/>
      <c r="B9" s="9" t="s">
        <v>7</v>
      </c>
      <c r="C9" s="9"/>
      <c r="D9" s="10">
        <v>1164120519</v>
      </c>
      <c r="E9" s="10">
        <v>1844656164.49</v>
      </c>
      <c r="F9" s="10">
        <v>1844656164.49</v>
      </c>
    </row>
    <row r="10" spans="1:6" ht="15">
      <c r="A10" s="6"/>
      <c r="B10" s="9" t="s">
        <v>8</v>
      </c>
      <c r="C10" s="9"/>
      <c r="D10" s="10">
        <v>-69091825</v>
      </c>
      <c r="E10" s="10">
        <v>0</v>
      </c>
      <c r="F10" s="10">
        <v>0</v>
      </c>
    </row>
    <row r="11" spans="1:6" ht="5.1" customHeight="1">
      <c r="A11" s="6"/>
      <c r="B11" s="11"/>
      <c r="C11" s="11"/>
      <c r="D11" s="12"/>
      <c r="E11" s="12"/>
      <c r="F11" s="12"/>
    </row>
    <row r="12" spans="1:6" ht="15">
      <c r="A12" s="6"/>
      <c r="B12" s="7" t="s">
        <v>9</v>
      </c>
      <c r="C12" s="7"/>
      <c r="D12" s="8">
        <v>4971491430</v>
      </c>
      <c r="E12" s="8">
        <v>5926790963.18</v>
      </c>
      <c r="F12" s="8">
        <v>5780724350.809999</v>
      </c>
    </row>
    <row r="13" spans="1:6" ht="15">
      <c r="A13" s="6"/>
      <c r="B13" s="9" t="s">
        <v>10</v>
      </c>
      <c r="C13" s="9"/>
      <c r="D13" s="10">
        <v>3996339313</v>
      </c>
      <c r="E13" s="10">
        <v>4181795632.03</v>
      </c>
      <c r="F13" s="10">
        <v>4103599439.71</v>
      </c>
    </row>
    <row r="14" spans="1:6" ht="15">
      <c r="A14" s="6"/>
      <c r="B14" s="9" t="s">
        <v>11</v>
      </c>
      <c r="C14" s="9"/>
      <c r="D14" s="10">
        <v>975152117</v>
      </c>
      <c r="E14" s="10">
        <v>1744995331.15</v>
      </c>
      <c r="F14" s="10">
        <v>1677124911.1</v>
      </c>
    </row>
    <row r="15" spans="1:6" ht="5.1" customHeight="1">
      <c r="A15" s="6"/>
      <c r="B15" s="11"/>
      <c r="C15" s="11"/>
      <c r="D15" s="12"/>
      <c r="E15" s="12"/>
      <c r="F15" s="12"/>
    </row>
    <row r="16" spans="1:6" ht="15">
      <c r="A16" s="6"/>
      <c r="B16" s="7" t="s">
        <v>12</v>
      </c>
      <c r="C16" s="7"/>
      <c r="D16" s="13"/>
      <c r="E16" s="8">
        <v>62671091</v>
      </c>
      <c r="F16" s="8">
        <v>62671091</v>
      </c>
    </row>
    <row r="17" spans="1:6" ht="15">
      <c r="A17" s="6"/>
      <c r="B17" s="9" t="s">
        <v>13</v>
      </c>
      <c r="C17" s="9"/>
      <c r="D17" s="13"/>
      <c r="E17" s="10">
        <v>0</v>
      </c>
      <c r="F17" s="10">
        <v>0</v>
      </c>
    </row>
    <row r="18" spans="1:6" ht="15">
      <c r="A18" s="6"/>
      <c r="B18" s="9" t="s">
        <v>14</v>
      </c>
      <c r="C18" s="9"/>
      <c r="D18" s="13"/>
      <c r="E18" s="10">
        <v>62671091</v>
      </c>
      <c r="F18" s="10">
        <v>62671091</v>
      </c>
    </row>
    <row r="19" spans="1:6" ht="5.1" customHeight="1">
      <c r="A19" s="6"/>
      <c r="B19" s="11"/>
      <c r="C19" s="11"/>
      <c r="D19" s="12"/>
      <c r="E19" s="12"/>
      <c r="F19" s="12"/>
    </row>
    <row r="20" spans="1:6" ht="15">
      <c r="A20" s="6"/>
      <c r="B20" s="7" t="s">
        <v>15</v>
      </c>
      <c r="C20" s="7"/>
      <c r="D20" s="8">
        <f>D7-D12</f>
        <v>-116000000</v>
      </c>
      <c r="E20" s="8">
        <f>E7-E12+E16</f>
        <v>81281993.92999935</v>
      </c>
      <c r="F20" s="8">
        <f>F7-F12+F16</f>
        <v>227348606.3000002</v>
      </c>
    </row>
    <row r="21" spans="1:6" ht="15">
      <c r="A21" s="6"/>
      <c r="B21" s="7" t="s">
        <v>16</v>
      </c>
      <c r="C21" s="7"/>
      <c r="D21" s="8">
        <f>D20-D41</f>
        <v>-46908175</v>
      </c>
      <c r="E21" s="8">
        <f>E20-E10</f>
        <v>81281993.92999935</v>
      </c>
      <c r="F21" s="8">
        <f aca="true" t="shared" si="0" ref="F21">F20-F41</f>
        <v>296440425.9200002</v>
      </c>
    </row>
    <row r="22" spans="1:6" ht="22.5">
      <c r="A22" s="6"/>
      <c r="B22" s="7" t="s">
        <v>17</v>
      </c>
      <c r="C22" s="7"/>
      <c r="D22" s="8">
        <f>D21</f>
        <v>-46908175</v>
      </c>
      <c r="E22" s="8">
        <f>E21-E16</f>
        <v>18610902.92999935</v>
      </c>
      <c r="F22" s="8">
        <f>F21-F16</f>
        <v>233769334.9200002</v>
      </c>
    </row>
    <row r="23" spans="1:6" ht="5.1" customHeight="1">
      <c r="A23" s="6"/>
      <c r="B23" s="11"/>
      <c r="C23" s="11"/>
      <c r="D23" s="12"/>
      <c r="E23" s="12"/>
      <c r="F23" s="12"/>
    </row>
    <row r="24" spans="1:6" ht="15">
      <c r="A24" s="27" t="s">
        <v>18</v>
      </c>
      <c r="B24" s="28"/>
      <c r="C24" s="29"/>
      <c r="D24" s="14" t="s">
        <v>19</v>
      </c>
      <c r="E24" s="14" t="s">
        <v>3</v>
      </c>
      <c r="F24" s="14" t="s">
        <v>20</v>
      </c>
    </row>
    <row r="25" spans="1:6" ht="5.1" customHeight="1">
      <c r="A25" s="6"/>
      <c r="B25" s="11"/>
      <c r="C25" s="11"/>
      <c r="D25" s="12"/>
      <c r="E25" s="12"/>
      <c r="F25" s="12"/>
    </row>
    <row r="26" spans="1:6" ht="15">
      <c r="A26" s="6"/>
      <c r="B26" s="7" t="s">
        <v>21</v>
      </c>
      <c r="C26" s="7"/>
      <c r="D26" s="8">
        <f>SUM(D27:D28)</f>
        <v>120279112</v>
      </c>
      <c r="E26" s="8">
        <f aca="true" t="shared" si="1" ref="E26:F26">SUM(E27:E28)</f>
        <v>118122500</v>
      </c>
      <c r="F26" s="8">
        <f t="shared" si="1"/>
        <v>118122500</v>
      </c>
    </row>
    <row r="27" spans="1:6" ht="15">
      <c r="A27" s="6"/>
      <c r="B27" s="9" t="s">
        <v>22</v>
      </c>
      <c r="C27" s="9"/>
      <c r="D27" s="15">
        <v>0</v>
      </c>
      <c r="E27" s="15">
        <v>0</v>
      </c>
      <c r="F27" s="15">
        <v>0</v>
      </c>
    </row>
    <row r="28" spans="1:6" ht="15">
      <c r="A28" s="6"/>
      <c r="B28" s="9" t="s">
        <v>23</v>
      </c>
      <c r="C28" s="9"/>
      <c r="D28" s="15">
        <v>120279112</v>
      </c>
      <c r="E28" s="15">
        <v>118122500</v>
      </c>
      <c r="F28" s="15">
        <v>118122500</v>
      </c>
    </row>
    <row r="29" spans="1:6" ht="5.1" customHeight="1">
      <c r="A29" s="6"/>
      <c r="B29" s="11"/>
      <c r="C29" s="11"/>
      <c r="D29" s="12"/>
      <c r="E29" s="12"/>
      <c r="F29" s="12"/>
    </row>
    <row r="30" spans="1:6" ht="15">
      <c r="A30" s="6"/>
      <c r="B30" s="7" t="s">
        <v>24</v>
      </c>
      <c r="C30" s="7"/>
      <c r="D30" s="8">
        <f>D22+D26</f>
        <v>73370937</v>
      </c>
      <c r="E30" s="8">
        <f aca="true" t="shared" si="2" ref="E30:F30">E22+E26</f>
        <v>136733402.92999935</v>
      </c>
      <c r="F30" s="8">
        <f t="shared" si="2"/>
        <v>351891834.9200002</v>
      </c>
    </row>
    <row r="31" spans="1:6" ht="5.1" customHeight="1">
      <c r="A31" s="6"/>
      <c r="B31" s="11"/>
      <c r="C31" s="11"/>
      <c r="D31" s="12"/>
      <c r="E31" s="12"/>
      <c r="F31" s="12"/>
    </row>
    <row r="32" spans="1:6" ht="22.5">
      <c r="A32" s="27" t="s">
        <v>18</v>
      </c>
      <c r="B32" s="28"/>
      <c r="C32" s="29"/>
      <c r="D32" s="16" t="s">
        <v>25</v>
      </c>
      <c r="E32" s="14" t="s">
        <v>3</v>
      </c>
      <c r="F32" s="16" t="s">
        <v>26</v>
      </c>
    </row>
    <row r="33" spans="1:6" ht="5.1" customHeight="1">
      <c r="A33" s="6"/>
      <c r="B33" s="17"/>
      <c r="C33" s="17"/>
      <c r="D33" s="12"/>
      <c r="E33" s="12"/>
      <c r="F33" s="12"/>
    </row>
    <row r="34" spans="1:6" ht="15">
      <c r="A34" s="6"/>
      <c r="B34" s="18" t="s">
        <v>27</v>
      </c>
      <c r="C34" s="18"/>
      <c r="D34" s="8">
        <f>SUM(D35:D36)</f>
        <v>0</v>
      </c>
      <c r="E34" s="8">
        <f aca="true" t="shared" si="3" ref="E34:F34">SUM(E35:E36)</f>
        <v>0</v>
      </c>
      <c r="F34" s="8">
        <f t="shared" si="3"/>
        <v>0</v>
      </c>
    </row>
    <row r="35" spans="1:6" ht="15">
      <c r="A35" s="6"/>
      <c r="B35" s="9" t="s">
        <v>28</v>
      </c>
      <c r="C35" s="9"/>
      <c r="D35" s="15">
        <v>0</v>
      </c>
      <c r="E35" s="15">
        <v>0</v>
      </c>
      <c r="F35" s="15">
        <v>0</v>
      </c>
    </row>
    <row r="36" spans="1:6" ht="15">
      <c r="A36" s="6"/>
      <c r="B36" s="9" t="s">
        <v>29</v>
      </c>
      <c r="C36" s="9"/>
      <c r="D36" s="15">
        <v>0</v>
      </c>
      <c r="E36" s="15">
        <v>0</v>
      </c>
      <c r="F36" s="15">
        <v>0</v>
      </c>
    </row>
    <row r="37" spans="1:6" ht="15">
      <c r="A37" s="6"/>
      <c r="B37" s="18" t="s">
        <v>30</v>
      </c>
      <c r="C37" s="18"/>
      <c r="D37" s="8">
        <f>SUM(D38:D39)</f>
        <v>69091825</v>
      </c>
      <c r="E37" s="8">
        <f aca="true" t="shared" si="4" ref="E37:F37">SUM(E38:E39)</f>
        <v>69091819.62</v>
      </c>
      <c r="F37" s="8">
        <f t="shared" si="4"/>
        <v>69091819.62</v>
      </c>
    </row>
    <row r="38" spans="1:6" ht="15">
      <c r="A38" s="6"/>
      <c r="B38" s="9" t="s">
        <v>31</v>
      </c>
      <c r="C38" s="9"/>
      <c r="D38" s="15">
        <v>69091825</v>
      </c>
      <c r="E38" s="15">
        <v>0</v>
      </c>
      <c r="F38" s="15">
        <v>0</v>
      </c>
    </row>
    <row r="39" spans="1:6" ht="15">
      <c r="A39" s="6"/>
      <c r="B39" s="9" t="s">
        <v>32</v>
      </c>
      <c r="C39" s="9"/>
      <c r="D39" s="15">
        <v>0</v>
      </c>
      <c r="E39" s="15">
        <v>69091819.62</v>
      </c>
      <c r="F39" s="15">
        <v>69091819.62</v>
      </c>
    </row>
    <row r="40" spans="1:6" ht="5.1" customHeight="1">
      <c r="A40" s="6"/>
      <c r="B40" s="17"/>
      <c r="C40" s="17"/>
      <c r="D40" s="12"/>
      <c r="E40" s="12"/>
      <c r="F40" s="12"/>
    </row>
    <row r="41" spans="1:6" ht="15">
      <c r="A41" s="6"/>
      <c r="B41" s="18" t="s">
        <v>33</v>
      </c>
      <c r="C41" s="18"/>
      <c r="D41" s="8">
        <f>D34-D37</f>
        <v>-69091825</v>
      </c>
      <c r="E41" s="8">
        <f aca="true" t="shared" si="5" ref="E41:F41">E34-E37</f>
        <v>-69091819.62</v>
      </c>
      <c r="F41" s="8">
        <f t="shared" si="5"/>
        <v>-69091819.62</v>
      </c>
    </row>
    <row r="42" spans="1:6" ht="5.1" customHeight="1">
      <c r="A42" s="6"/>
      <c r="B42" s="18"/>
      <c r="C42" s="18"/>
      <c r="D42" s="8"/>
      <c r="E42" s="8"/>
      <c r="F42" s="8"/>
    </row>
    <row r="43" spans="1:6" ht="22.5">
      <c r="A43" s="27" t="s">
        <v>18</v>
      </c>
      <c r="B43" s="28"/>
      <c r="C43" s="29"/>
      <c r="D43" s="16" t="s">
        <v>25</v>
      </c>
      <c r="E43" s="14" t="s">
        <v>3</v>
      </c>
      <c r="F43" s="16" t="s">
        <v>26</v>
      </c>
    </row>
    <row r="44" spans="1:6" ht="5.1" customHeight="1">
      <c r="A44" s="6"/>
      <c r="B44" s="17"/>
      <c r="C44" s="17"/>
      <c r="D44" s="12"/>
      <c r="E44" s="12"/>
      <c r="F44" s="12"/>
    </row>
    <row r="45" spans="1:6" ht="15">
      <c r="A45" s="6"/>
      <c r="B45" s="17" t="s">
        <v>34</v>
      </c>
      <c r="C45" s="17"/>
      <c r="D45" s="12">
        <f>D8</f>
        <v>3760462736</v>
      </c>
      <c r="E45" s="12">
        <f aca="true" t="shared" si="6" ref="E45:F45">E8</f>
        <v>4100745701.62</v>
      </c>
      <c r="F45" s="12">
        <f t="shared" si="6"/>
        <v>4100745701.62</v>
      </c>
    </row>
    <row r="46" spans="1:6" ht="15">
      <c r="A46" s="6"/>
      <c r="B46" s="17" t="s">
        <v>35</v>
      </c>
      <c r="C46" s="17"/>
      <c r="D46" s="12">
        <f>D47-D48</f>
        <v>-69091825</v>
      </c>
      <c r="E46" s="12">
        <f aca="true" t="shared" si="7" ref="E46:F46">E47-E48</f>
        <v>0</v>
      </c>
      <c r="F46" s="12">
        <f t="shared" si="7"/>
        <v>0</v>
      </c>
    </row>
    <row r="47" spans="1:6" ht="15">
      <c r="A47" s="6"/>
      <c r="B47" s="19" t="s">
        <v>28</v>
      </c>
      <c r="C47" s="19"/>
      <c r="D47" s="15">
        <v>0</v>
      </c>
      <c r="E47" s="15">
        <v>0</v>
      </c>
      <c r="F47" s="15">
        <v>0</v>
      </c>
    </row>
    <row r="48" spans="1:6" ht="15">
      <c r="A48" s="6"/>
      <c r="B48" s="19" t="s">
        <v>31</v>
      </c>
      <c r="C48" s="19"/>
      <c r="D48" s="15">
        <v>69091825</v>
      </c>
      <c r="E48" s="15">
        <v>0</v>
      </c>
      <c r="F48" s="15">
        <v>0</v>
      </c>
    </row>
    <row r="49" spans="1:6" ht="5.1" customHeight="1">
      <c r="A49" s="6"/>
      <c r="B49" s="17"/>
      <c r="C49" s="17"/>
      <c r="D49" s="12"/>
      <c r="E49" s="12"/>
      <c r="F49" s="12"/>
    </row>
    <row r="50" spans="1:6" ht="15">
      <c r="A50" s="6"/>
      <c r="B50" s="17" t="s">
        <v>10</v>
      </c>
      <c r="C50" s="17"/>
      <c r="D50" s="12">
        <f>D13</f>
        <v>3996339313</v>
      </c>
      <c r="E50" s="12">
        <f aca="true" t="shared" si="8" ref="E50:F50">E13</f>
        <v>4181795632.03</v>
      </c>
      <c r="F50" s="12">
        <f t="shared" si="8"/>
        <v>4103599439.71</v>
      </c>
    </row>
    <row r="51" spans="1:6" ht="5.1" customHeight="1">
      <c r="A51" s="6"/>
      <c r="B51" s="17"/>
      <c r="C51" s="17"/>
      <c r="D51" s="12"/>
      <c r="E51" s="12"/>
      <c r="F51" s="12"/>
    </row>
    <row r="52" spans="1:6" ht="15">
      <c r="A52" s="6"/>
      <c r="B52" s="17" t="s">
        <v>13</v>
      </c>
      <c r="C52" s="17"/>
      <c r="D52" s="13"/>
      <c r="E52" s="12">
        <f>E17</f>
        <v>0</v>
      </c>
      <c r="F52" s="12">
        <f>F17</f>
        <v>0</v>
      </c>
    </row>
    <row r="53" spans="1:6" ht="5.1" customHeight="1">
      <c r="A53" s="6"/>
      <c r="B53" s="17"/>
      <c r="C53" s="17"/>
      <c r="D53" s="12"/>
      <c r="E53" s="12"/>
      <c r="F53" s="12"/>
    </row>
    <row r="54" spans="1:6" ht="15">
      <c r="A54" s="6"/>
      <c r="B54" s="18" t="s">
        <v>36</v>
      </c>
      <c r="C54" s="18"/>
      <c r="D54" s="8">
        <f>D45+D46-D50</f>
        <v>-304968402</v>
      </c>
      <c r="E54" s="8">
        <f aca="true" t="shared" si="9" ref="E54:F54">E45+E46-E50+E52</f>
        <v>-81049930.41000032</v>
      </c>
      <c r="F54" s="8">
        <f t="shared" si="9"/>
        <v>-2853738.0900001526</v>
      </c>
    </row>
    <row r="55" spans="1:6" ht="22.5">
      <c r="A55" s="6"/>
      <c r="B55" s="7" t="s">
        <v>37</v>
      </c>
      <c r="C55" s="7"/>
      <c r="D55" s="8">
        <f>D54-D46</f>
        <v>-235876577</v>
      </c>
      <c r="E55" s="8">
        <f aca="true" t="shared" si="10" ref="E55:F55">E54-E46</f>
        <v>-81049930.41000032</v>
      </c>
      <c r="F55" s="8">
        <f t="shared" si="10"/>
        <v>-2853738.0900001526</v>
      </c>
    </row>
    <row r="56" spans="1:6" ht="5.1" customHeight="1">
      <c r="A56" s="6"/>
      <c r="B56" s="17"/>
      <c r="C56" s="17"/>
      <c r="D56" s="12"/>
      <c r="E56" s="12"/>
      <c r="F56" s="12"/>
    </row>
    <row r="57" spans="1:6" ht="22.5">
      <c r="A57" s="27" t="s">
        <v>18</v>
      </c>
      <c r="B57" s="28"/>
      <c r="C57" s="29"/>
      <c r="D57" s="16" t="s">
        <v>25</v>
      </c>
      <c r="E57" s="14" t="s">
        <v>3</v>
      </c>
      <c r="F57" s="16" t="s">
        <v>26</v>
      </c>
    </row>
    <row r="58" spans="1:6" ht="5.1" customHeight="1">
      <c r="A58" s="6"/>
      <c r="B58" s="17"/>
      <c r="C58" s="17"/>
      <c r="D58" s="12"/>
      <c r="E58" s="12"/>
      <c r="F58" s="12"/>
    </row>
    <row r="59" spans="1:9" ht="15">
      <c r="A59" s="6"/>
      <c r="B59" s="17" t="s">
        <v>7</v>
      </c>
      <c r="C59" s="17"/>
      <c r="D59" s="12">
        <f>D9</f>
        <v>1164120519</v>
      </c>
      <c r="E59" s="12">
        <f aca="true" t="shared" si="11" ref="E59:F59">E9</f>
        <v>1844656164.49</v>
      </c>
      <c r="F59" s="12">
        <f t="shared" si="11"/>
        <v>1844656164.49</v>
      </c>
      <c r="H59" s="20"/>
      <c r="I59" s="20"/>
    </row>
    <row r="60" spans="1:9" s="22" customFormat="1" ht="22.5">
      <c r="A60" s="21"/>
      <c r="B60" s="11" t="s">
        <v>38</v>
      </c>
      <c r="C60" s="17"/>
      <c r="D60" s="12">
        <f>D61-D62</f>
        <v>0</v>
      </c>
      <c r="E60" s="12">
        <f aca="true" t="shared" si="12" ref="E60:F60">E61-E62</f>
        <v>-69091819.62</v>
      </c>
      <c r="F60" s="12">
        <f t="shared" si="12"/>
        <v>-69091819.62</v>
      </c>
      <c r="H60" s="23"/>
      <c r="I60" s="23"/>
    </row>
    <row r="61" spans="1:9" ht="15">
      <c r="A61" s="6"/>
      <c r="B61" s="19" t="s">
        <v>29</v>
      </c>
      <c r="C61" s="19"/>
      <c r="D61" s="10">
        <v>0</v>
      </c>
      <c r="E61" s="10">
        <v>0</v>
      </c>
      <c r="F61" s="10">
        <v>0</v>
      </c>
      <c r="H61" s="20"/>
      <c r="I61" s="20"/>
    </row>
    <row r="62" spans="1:9" ht="15">
      <c r="A62" s="6"/>
      <c r="B62" s="19" t="s">
        <v>32</v>
      </c>
      <c r="C62" s="19"/>
      <c r="D62" s="10">
        <v>0</v>
      </c>
      <c r="E62" s="10">
        <f>E39</f>
        <v>69091819.62</v>
      </c>
      <c r="F62" s="10">
        <f>F39</f>
        <v>69091819.62</v>
      </c>
      <c r="H62" s="20"/>
      <c r="I62" s="20"/>
    </row>
    <row r="63" spans="1:6" ht="5.1" customHeight="1">
      <c r="A63" s="6"/>
      <c r="B63" s="17"/>
      <c r="C63" s="17"/>
      <c r="D63" s="12"/>
      <c r="E63" s="12"/>
      <c r="F63" s="12"/>
    </row>
    <row r="64" spans="1:9" ht="15">
      <c r="A64" s="6"/>
      <c r="B64" s="17" t="s">
        <v>39</v>
      </c>
      <c r="C64" s="17"/>
      <c r="D64" s="12">
        <f>D14</f>
        <v>975152117</v>
      </c>
      <c r="E64" s="12">
        <f aca="true" t="shared" si="13" ref="E64:F64">E14</f>
        <v>1744995331.15</v>
      </c>
      <c r="F64" s="12">
        <f t="shared" si="13"/>
        <v>1677124911.1</v>
      </c>
      <c r="H64" s="20"/>
      <c r="I64" s="20"/>
    </row>
    <row r="65" spans="1:6" ht="5.1" customHeight="1">
      <c r="A65" s="6"/>
      <c r="B65" s="17"/>
      <c r="C65" s="17"/>
      <c r="D65" s="12"/>
      <c r="E65" s="12"/>
      <c r="F65" s="12"/>
    </row>
    <row r="66" spans="1:9" ht="15">
      <c r="A66" s="6"/>
      <c r="B66" s="17" t="s">
        <v>14</v>
      </c>
      <c r="C66" s="17"/>
      <c r="D66" s="13"/>
      <c r="E66" s="12">
        <f>E18</f>
        <v>62671091</v>
      </c>
      <c r="F66" s="12">
        <f>F18</f>
        <v>62671091</v>
      </c>
      <c r="H66" s="20"/>
      <c r="I66" s="20"/>
    </row>
    <row r="67" spans="1:6" ht="5.1" customHeight="1">
      <c r="A67" s="6"/>
      <c r="B67" s="17"/>
      <c r="C67" s="17"/>
      <c r="D67" s="12"/>
      <c r="E67" s="12"/>
      <c r="F67" s="12"/>
    </row>
    <row r="68" spans="1:9" ht="15">
      <c r="A68" s="6"/>
      <c r="B68" s="18" t="s">
        <v>40</v>
      </c>
      <c r="C68" s="18"/>
      <c r="D68" s="8">
        <f>+D59+D60-D64+D66</f>
        <v>188968402</v>
      </c>
      <c r="E68" s="8">
        <f>E59+E60-E64+E66</f>
        <v>93240104.71999979</v>
      </c>
      <c r="F68" s="8">
        <f>F59+F60-F64+F66</f>
        <v>161110524.76999998</v>
      </c>
      <c r="H68" s="20"/>
      <c r="I68" s="20"/>
    </row>
    <row r="69" spans="1:9" s="22" customFormat="1" ht="22.5">
      <c r="A69" s="21"/>
      <c r="B69" s="7" t="s">
        <v>41</v>
      </c>
      <c r="C69" s="18"/>
      <c r="D69" s="8">
        <f>D68-D60</f>
        <v>188968402</v>
      </c>
      <c r="E69" s="8">
        <f aca="true" t="shared" si="14" ref="E69:F69">E68-E60</f>
        <v>162331924.3399998</v>
      </c>
      <c r="F69" s="8">
        <f t="shared" si="14"/>
        <v>230202344.39</v>
      </c>
      <c r="H69" s="23"/>
      <c r="I69" s="23"/>
    </row>
    <row r="70" spans="1:6" ht="5.1" customHeight="1">
      <c r="A70" s="24"/>
      <c r="B70" s="25"/>
      <c r="C70" s="25"/>
      <c r="D70" s="26"/>
      <c r="E70" s="26"/>
      <c r="F70" s="26"/>
    </row>
    <row r="73" spans="4:6" ht="15">
      <c r="D73" s="20"/>
      <c r="E73" s="20"/>
      <c r="F73" s="20"/>
    </row>
  </sheetData>
  <mergeCells count="6">
    <mergeCell ref="A57:C57"/>
    <mergeCell ref="A1:F4"/>
    <mergeCell ref="A5:C5"/>
    <mergeCell ref="A24:C24"/>
    <mergeCell ref="A32:C32"/>
    <mergeCell ref="A43:C43"/>
  </mergeCells>
  <dataValidations count="1">
    <dataValidation type="decimal" allowBlank="1" showInputMessage="1" showErrorMessage="1" sqref="D8:F10 D13:F14 E17:F18 D27:F28 D35:F36 D38:F39 D47:F48 D61:F62">
      <formula1>-17976931348623100000000000000000000000000000000000000000000000000000000000000000000000000000000000000</formula1>
      <formula2>1.79769313486231E+100</formula2>
    </dataValidation>
  </dataValidations>
  <printOptions/>
  <pageMargins left="0.22" right="0.26" top="0.44" bottom="0.75" header="0.3" footer="0.3"/>
  <pageSetup fitToHeight="1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Ornelas Lozano</dc:creator>
  <cp:keywords/>
  <dc:description/>
  <cp:lastModifiedBy>Janet Estefania Ortiz Ramirez</cp:lastModifiedBy>
  <dcterms:created xsi:type="dcterms:W3CDTF">2019-10-02T16:41:11Z</dcterms:created>
  <dcterms:modified xsi:type="dcterms:W3CDTF">2019-12-10T20:01:49Z</dcterms:modified>
  <cp:category/>
  <cp:version/>
  <cp:contentType/>
  <cp:contentStatus/>
</cp:coreProperties>
</file>